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Уточнение 1\Материалы в МОД\АНО НКО\"/>
    </mc:Choice>
  </mc:AlternateContent>
  <bookViews>
    <workbookView xWindow="0" yWindow="0" windowWidth="28800" windowHeight="10935"/>
  </bookViews>
  <sheets>
    <sheet name="лист 1" sheetId="1" r:id="rId1"/>
  </sheets>
  <definedNames>
    <definedName name="_xlnm._FilterDatabase" localSheetId="0" hidden="1">'лист 1'!$A$4:$M$31</definedName>
    <definedName name="Z_03F7D0F3_625B_487A_8FE5_E7DB9027BC52_.wvu.FilterData" localSheetId="0" hidden="1">'лист 1'!$B$4:$G$4</definedName>
    <definedName name="Z_0513E891_42FF_4285_A7DF_54C9428F90FB_.wvu.FilterData" localSheetId="0" hidden="1">'лист 1'!$B$4:$G$4</definedName>
    <definedName name="Z_0513E891_42FF_4285_A7DF_54C9428F90FB_.wvu.PrintArea" localSheetId="0" hidden="1">'лист 1'!$B$1:$G$4</definedName>
    <definedName name="Z_2C6C4E85_1DC2_4969_8840_7D407FEFBA32_.wvu.FilterData" localSheetId="0" hidden="1">'лист 1'!$A$4:$M$31</definedName>
    <definedName name="Z_38D50F9B_0947_44F5_B53A_9E03DD2855D0_.wvu.Cols" localSheetId="0" hidden="1">'лист 1'!#REF!</definedName>
    <definedName name="Z_38D50F9B_0947_44F5_B53A_9E03DD2855D0_.wvu.FilterData" localSheetId="0" hidden="1">'лист 1'!$A$4:$M$31</definedName>
    <definedName name="Z_38D50F9B_0947_44F5_B53A_9E03DD2855D0_.wvu.PrintArea" localSheetId="0" hidden="1">'лист 1'!$B$1:$M$31</definedName>
    <definedName name="Z_393FACC9_6791_48DA_A68B_40C5B9C947EE_.wvu.FilterData" localSheetId="0" hidden="1">'лист 1'!$A$4:$M$31</definedName>
    <definedName name="Z_393FACC9_6791_48DA_A68B_40C5B9C947EE_.wvu.PrintArea" localSheetId="0" hidden="1">'лист 1'!$B$1:$G$4</definedName>
    <definedName name="Z_3EDFCCF9_CAC8_4240_992E_E315664067E6_.wvu.FilterData" localSheetId="0" hidden="1">'лист 1'!$A$4:$M$31</definedName>
    <definedName name="Z_3EDFCCF9_CAC8_4240_992E_E315664067E6_.wvu.PrintArea" localSheetId="0" hidden="1">'лист 1'!$B$1:$M$31</definedName>
    <definedName name="Z_52734406_1320_4628_8052_4D5B934A6E0D_.wvu.FilterData" localSheetId="0" hidden="1">'лист 1'!$A$4:$M$31</definedName>
    <definedName name="Z_535D7B4F_FD82_487E_AC68_7348F11FD35C_.wvu.FilterData" localSheetId="0" hidden="1">'лист 1'!$A$4:$M$31</definedName>
    <definedName name="Z_5B3B13D8_21F5_4EBD_994F_F180BE727088_.wvu.FilterData" localSheetId="0" hidden="1">'лист 1'!$A$4:$M$31</definedName>
    <definedName name="Z_5B3B13D8_21F5_4EBD_994F_F180BE727088_.wvu.PrintArea" localSheetId="0" hidden="1">'лист 1'!$B$1:$G$4</definedName>
    <definedName name="Z_6E3D0000_4A13_4ECB_B4EC_98B97B18A913_.wvu.FilterData" localSheetId="0" hidden="1">'лист 1'!$A$4:$M$31</definedName>
    <definedName name="Z_9F7B9AA0_59B9_4C13_80BE_5DED8E2FF3ED_.wvu.FilterData" localSheetId="0" hidden="1">'лист 1'!$A$4:$M$31</definedName>
    <definedName name="Z_9F7B9AA0_59B9_4C13_80BE_5DED8E2FF3ED_.wvu.PrintArea" localSheetId="0" hidden="1">'лист 1'!$B$1:$G$4</definedName>
    <definedName name="Z_A18EEB6F_EE6D_405D_8820_ECEF50D65D22_.wvu.FilterData" localSheetId="0" hidden="1">'лист 1'!$B$4:$G$4</definedName>
    <definedName name="Z_A2582765_82FD_4098_AFDC_7BB41C11225F_.wvu.FilterData" localSheetId="0" hidden="1">'лист 1'!$A$4:$M$31</definedName>
    <definedName name="Z_A2582765_82FD_4098_AFDC_7BB41C11225F_.wvu.PrintArea" localSheetId="0" hidden="1">'лист 1'!$B$1:$G$4</definedName>
    <definedName name="Z_A598AC39_9214_4E5D_A95A_B4FBB5F684E3_.wvu.FilterData" localSheetId="0" hidden="1">'лист 1'!$B$4:$G$4</definedName>
    <definedName name="Z_A5B3FD38_824C_43DD_96F4_7C55A72B2378_.wvu.FilterData" localSheetId="0" hidden="1">'лист 1'!$B$4:$G$4</definedName>
    <definedName name="Z_A5B3FD38_824C_43DD_96F4_7C55A72B2378_.wvu.PrintArea" localSheetId="0" hidden="1">'лист 1'!$B$1:$G$4</definedName>
    <definedName name="Z_B602ECE4_D5CA_4B0E_9D38_DC16213C14A9_.wvu.FilterData" localSheetId="0" hidden="1">'лист 1'!$A$4:$M$31</definedName>
    <definedName name="Z_B602ECE4_D5CA_4B0E_9D38_DC16213C14A9_.wvu.PrintArea" localSheetId="0" hidden="1">'лист 1'!$B$1:$G$4</definedName>
    <definedName name="Z_B69FC2A3_D07F_4662_8084_AA5C803F3057_.wvu.FilterData" localSheetId="0" hidden="1">'лист 1'!$A$4:$M$4</definedName>
    <definedName name="Z_BD04E7B3_2533_4808_B59B_A542CB0BECF3_.wvu.FilterData" localSheetId="0" hidden="1">'лист 1'!#REF!</definedName>
    <definedName name="Z_C155109C_6BDC_4C7A_A1CE_2DBBE0039E21_.wvu.FilterData" localSheetId="0" hidden="1">'лист 1'!$A$4:$M$31</definedName>
    <definedName name="Z_C4190BC6_3D01_4847_B3DF_591BECD3B66D_.wvu.FilterData" localSheetId="0" hidden="1">'лист 1'!$A$4:$M$31</definedName>
    <definedName name="Z_C9A0C014_6F01_46C9_9797_627828FCF0FD_.wvu.FilterData" localSheetId="0" hidden="1">'лист 1'!$B$4:$G$4</definedName>
    <definedName name="Z_C9A0C014_6F01_46C9_9797_627828FCF0FD_.wvu.PrintArea" localSheetId="0" hidden="1">'лист 1'!$B$1:$G$4</definedName>
    <definedName name="Z_C9A146AC_E0EB_4C19_8933_944915C7EFFE_.wvu.FilterData" localSheetId="0" hidden="1">'лист 1'!$A$4:$M$31</definedName>
    <definedName name="Z_E7DFD32D_ABE4_4E50_9E98_DE03EF9D1B60_.wvu.FilterData" localSheetId="0" hidden="1">'лист 1'!$B$4:$G$4</definedName>
    <definedName name="Z_E7DFD32D_ABE4_4E50_9E98_DE03EF9D1B60_.wvu.PrintArea" localSheetId="0" hidden="1">'лист 1'!$B$1:$G$4</definedName>
    <definedName name="Z_E998DD0A_003E_4B8B_9D95_26B45218868B_.wvu.FilterData" localSheetId="0" hidden="1">'лист 1'!$A$4:$M$31</definedName>
    <definedName name="Z_EFB1C2F8_6C53_4A12_B230_5AAF17127C11_.wvu.FilterData" localSheetId="0" hidden="1">'лист 1'!$A$4:$M$31</definedName>
    <definedName name="Z_EFB1C2F8_6C53_4A12_B230_5AAF17127C11_.wvu.PrintArea" localSheetId="0" hidden="1">'лист 1'!$B$1:$M$31</definedName>
    <definedName name="_xlnm.Print_Area" localSheetId="0">'лист 1'!$B$1:$M$31</definedName>
  </definedNames>
  <calcPr calcId="152511"/>
  <customWorkbookViews>
    <customWorkbookView name="Ахмадова Н.Ю. - Личное представление" guid="{B602ECE4-D5CA-4B0E-9D38-DC16213C14A9}" mergeInterval="0" personalView="1" maximized="1" windowWidth="1440" windowHeight="654" activeSheetId="1" showComments="commIndAndComment"/>
    <customWorkbookView name="Епихова Е.И. - Личное представление" guid="{0513E891-42FF-4285-A7DF-54C9428F90FB}" mergeInterval="0" personalView="1" maximized="1" windowWidth="1436" windowHeight="655" activeSheetId="1"/>
    <customWorkbookView name="Колесова - Личное представление" guid="{A5B3FD38-824C-43DD-96F4-7C55A72B2378}" mergeInterval="0" personalView="1" maximized="1" windowWidth="1276" windowHeight="799" activeSheetId="1"/>
    <customWorkbookView name="Койда Т.В. - Личное представление" guid="{C9A0C014-6F01-46C9-9797-627828FCF0FD}" mergeInterval="0" personalView="1" maximized="1" xWindow="-8" yWindow="-8" windowWidth="1936" windowHeight="1056" activeSheetId="1"/>
    <customWorkbookView name="Селезнев М.А. - Личное представление" guid="{E7DFD32D-ABE4-4E50-9E98-DE03EF9D1B60}" mergeInterval="0" personalView="1" maximized="1" windowWidth="1920" windowHeight="805" activeSheetId="1" showComments="commIndAndComment"/>
    <customWorkbookView name="Иванова С.А. - Личное представление" guid="{A2582765-82FD-4098-AFDC-7BB41C11225F}" mergeInterval="0" personalView="1" maximized="1" windowWidth="1916" windowHeight="854" activeSheetId="1"/>
    <customWorkbookView name="Сердюкова О.А. - Личное представление" guid="{9F7B9AA0-59B9-4C13-80BE-5DED8E2FF3ED}" mergeInterval="0" personalView="1" maximized="1" windowWidth="1916" windowHeight="834" activeSheetId="1"/>
    <customWorkbookView name="Дерягина - Личное представление" guid="{5B3B13D8-21F5-4EBD-994F-F180BE727088}" mergeInterval="0" personalView="1" maximized="1" windowWidth="1436" windowHeight="635" activeSheetId="1"/>
    <customWorkbookView name="Виноградова Е.М. - Личное представление" guid="{393FACC9-6791-48DA-A68B-40C5B9C947EE}" mergeInterval="0" personalView="1" maximized="1" windowWidth="1276" windowHeight="759" activeSheetId="1" showComments="commIndAndComment"/>
    <customWorkbookView name="Палехина Т.Ю. - Личное представление" guid="{3EDFCCF9-CAC8-4240-992E-E315664067E6}" mergeInterval="0" personalView="1" maximized="1" windowWidth="1916" windowHeight="835" activeSheetId="1"/>
    <customWorkbookView name="Иванова А.А. - Личное представление" guid="{EFB1C2F8-6C53-4A12-B230-5AAF17127C11}" mergeInterval="0" personalView="1" maximized="1" windowWidth="1916" windowHeight="795" activeSheetId="1"/>
    <customWorkbookView name="Черенкова Е.А. - Личное представление" guid="{38D50F9B-0947-44F5-B53A-9E03DD2855D0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J23" i="1" l="1"/>
  <c r="I23" i="1"/>
  <c r="H23" i="1"/>
  <c r="J24" i="1" l="1"/>
  <c r="I24" i="1"/>
  <c r="H24" i="1"/>
  <c r="J31" i="1" l="1"/>
  <c r="I31" i="1"/>
  <c r="H31" i="1"/>
  <c r="J30" i="1"/>
  <c r="I30" i="1"/>
  <c r="H30" i="1"/>
  <c r="J28" i="1"/>
  <c r="I28" i="1"/>
  <c r="H28" i="1"/>
  <c r="J26" i="1"/>
  <c r="I26" i="1"/>
  <c r="H26" i="1"/>
  <c r="J22" i="1"/>
  <c r="I22" i="1"/>
  <c r="J18" i="1"/>
  <c r="I18" i="1"/>
  <c r="H18" i="1"/>
  <c r="J16" i="1"/>
  <c r="I16" i="1"/>
  <c r="H16" i="1"/>
  <c r="J14" i="1"/>
  <c r="I14" i="1"/>
  <c r="H14" i="1"/>
  <c r="J13" i="1"/>
  <c r="I13" i="1"/>
  <c r="H13" i="1"/>
  <c r="J9" i="1"/>
  <c r="I9" i="1"/>
  <c r="H9" i="1"/>
  <c r="J8" i="1"/>
  <c r="I8" i="1"/>
  <c r="H8" i="1"/>
  <c r="J7" i="1"/>
  <c r="I7" i="1"/>
  <c r="H7" i="1"/>
  <c r="I6" i="1"/>
  <c r="J6" i="1"/>
  <c r="H6" i="1"/>
  <c r="G20" i="1" l="1"/>
  <c r="J20" i="1" s="1"/>
  <c r="F20" i="1"/>
  <c r="I20" i="1" s="1"/>
  <c r="E20" i="1"/>
  <c r="H20" i="1" s="1"/>
  <c r="G15" i="1"/>
  <c r="J15" i="1" s="1"/>
  <c r="F15" i="1"/>
  <c r="I15" i="1" s="1"/>
  <c r="E15" i="1"/>
  <c r="H15" i="1" s="1"/>
</calcChain>
</file>

<file path=xl/sharedStrings.xml><?xml version="1.0" encoding="utf-8"?>
<sst xmlns="http://schemas.openxmlformats.org/spreadsheetml/2006/main" count="77" uniqueCount="64">
  <si>
    <t>тыс. рублей</t>
  </si>
  <si>
    <t>Перечень иных НКО - получателей  субсидий из областного бюджета  
(не являющихся государственными (муниципальными) учреждениями)</t>
  </si>
  <si>
    <t>Наименование НКО - получателя субсидии / Наименование субсидии</t>
  </si>
  <si>
    <t xml:space="preserve">ГРБС </t>
  </si>
  <si>
    <t>2023 год</t>
  </si>
  <si>
    <t>2024 год</t>
  </si>
  <si>
    <t>2025 год</t>
  </si>
  <si>
    <t>Министерство развития Арктики и экономики Мурманской области</t>
  </si>
  <si>
    <t>Министерство природных ресурсов, экологии и рыбного хозяйства Мурманской области</t>
  </si>
  <si>
    <t>Министерство градостроительства и благоустройства Мурманской области</t>
  </si>
  <si>
    <t>Министерство информационной политики Мурманской области</t>
  </si>
  <si>
    <t>Министерство культуры Мурманской области</t>
  </si>
  <si>
    <t>Министерство спорта Мурманской области</t>
  </si>
  <si>
    <t>Комитет по туризму Мурманской области</t>
  </si>
  <si>
    <t>Субсидия автономной некоммерческой организации  "Мурманконгресс" на финансовое обеспечение затрат в сфере конгрессно-выставочной деятельности, направленной в том числе на поддержку субъектов малого и среднего предпринимательства</t>
  </si>
  <si>
    <t xml:space="preserve">Некоммерческая микрокредитная компания "Фонд развития малого и среднего предпринимательства Мурманской области"
</t>
  </si>
  <si>
    <t>Предоставление комплекса услуг организациями инфраструктуры поддержки самозанятым гражданам</t>
  </si>
  <si>
    <t>Предоставление комплекса услуг организаций инфраструктуры поддержки, направленных на вовлечение в предпринимательскую деятельность</t>
  </si>
  <si>
    <t>Функционирование регионального Центра кластерного развития Мурманской области</t>
  </si>
  <si>
    <t>Субсидия на финансовое обеспечение деятельности по реализации регионального проекта «Адресная поддержка повышения производительности труда на предприятиях»</t>
  </si>
  <si>
    <t xml:space="preserve">Постановление Правительства Мурманской области от 07.06.2021 № 338-ПП " Об утверждении Порядка определения объема и предоставления субсидии из областного бюджета автономной некоммерческой организации "Арктический центр компетенций" на финансовое обеспечение деятельности по реализации регионального проекта "Адресная поддержка повышения производительности труда на предприятиях"
</t>
  </si>
  <si>
    <t>Автономная некоммерческая организация "Центр координации поддержки экспортно ориентированных субъектов малого и среднего предпринимательства Мурманской области"</t>
  </si>
  <si>
    <t>Обеспечение деятельности Центра поддержки экспорта</t>
  </si>
  <si>
    <t>Постановление Правительства Мурманской области от 19.04.2019 № 171-ПП "Об утверждении Порядка определения объема и предоставления субсидии из областного бюджета автономной некоммерческой организации "Центр координации поддержки экспортно ориентированных
субъектов малого и среднего предпринимательства Мурманской области"</t>
  </si>
  <si>
    <t>Субсидия автономной некоммерческой организации по развитию конгрессно-выставочной, ярмарочной и информационной деятельности "Мурманконгресс" на обеспечение реализации приоритетных мероприятий, направленных на продвижение региона</t>
  </si>
  <si>
    <t>Постановление Правительства Мурманской области от 13.04.2020 № 207-ПП "Об утверждении правил определения объема и предоставления субсидии из областного бюджета некоммерческой микрокредитной компании "Фонд развития малого и среднего предпринимательства Мурманской области" на реализацию мероприятий государственной программы Мурманской области "Развитие экономического потенциала и формирование благоприятного предпринимательского климата" в сфере туризма"</t>
  </si>
  <si>
    <t>Постановление Правительства Мурманской области от 13.04.2020 № 206-ПП "Об утверждении порядка определения объема и предоставления субсидии из областного бюджета автономной некоммерческой организации по развитию конгрессно-выставочной деятельности, направленных на развитие туризма"</t>
  </si>
  <si>
    <t>Автономная некоммерческая организация "Центр компетенций в сфере сельскохозяйственной кооперации и поддержки фермеров Мурманской области"</t>
  </si>
  <si>
    <t>Субсидия в виде имущественного взноса в целях финансового обеспечения деятельности автономной некоммерческой организации "Центр компетенций в сфере сельскохозяйственной кооперации и поддержки фермеров Мурманской области"</t>
  </si>
  <si>
    <t>Постановление Правительства Мурманской области от 03.12.2019 № 552-ПП "Об утверждении Правил предоставления и расходования субсидии в виде имущественного взноса в целях финансового обеспечения деятельности автономной некоммерческой организации "Центр компетенций в сфере сельскохозяйственной кооперации и поддержки фермеров Мурманской области"</t>
  </si>
  <si>
    <t>Автономная некоммерческая организация "Центр городского развития Мурманской области"</t>
  </si>
  <si>
    <t>Финансовое обеспечение деятельности автономной некоммерческой организации "Центр городского развития Мурманской области</t>
  </si>
  <si>
    <t>Постановление Правительства Мурманской области от 18.09.2018 № 434-ПП "Об утверждении Порядка определения объема и предоставления субсидии из областного бюджета АНО "Мурманконгресс" на финансовое обеспечение затрат в сфере конгрессно-выставочной деятельности, направленных в том числе на поддержку субъектов малого и среднего предпринимательства, привлечение деловых и культурных мероприятий в регион и обеспечение участия Мурманской области в конгрессно-выставочных мероприятиях"</t>
  </si>
  <si>
    <t>НКО "Фонд капитального ремонта общего имущества в многоквартирных домах в Мурманской области"</t>
  </si>
  <si>
    <t>Субсидия на финансовое обеспечение затрат специализированной некоммерческой организации "Фонд капитального ремонта общего имущества в многоквартирных домах в Мурманской области"</t>
  </si>
  <si>
    <t>Министерство строительства Мурманской области</t>
  </si>
  <si>
    <t>Субсидия специализированной некоммерческой организации "Фонд капитального ремонта общего имущества в многоквартирных домах в Мурманской области"</t>
  </si>
  <si>
    <t>Субсидия некоммерческой микрокредитной компании "Фонд развития малого и среднего предпринимательства Мурманской области" на финансовое обеспечение затрат регионального Центра кластерного развития Мурманской области в сфере туризма</t>
  </si>
  <si>
    <t>Субсидия автономной некоммерческой организации по развитию конгрессно-выставочной, ярмарочной и информационной  деятельности "Мурманконгресс" на финансовое обеспечение затрат в сфере конгрессно-выставочной деятельности, направленных на развитие туризма</t>
  </si>
  <si>
    <t>АНО "Агентство по проведению спортивно-массовых и культурно-зрелищных мероприятий "СпортКульт51"</t>
  </si>
  <si>
    <t>Субсидия автономной некоммерческой организации "Агентство по проведению спортивно-массовых и культурно-зрелищных мероприятий "СпортКульт51"</t>
  </si>
  <si>
    <t xml:space="preserve">Автономная некоммерческая организация по развитию конгрессно-выставочной, ярмарочной и информационной деятельности "Мурманконгресс" 
</t>
  </si>
  <si>
    <t>Субсидия из областного бюджета автономной некоммерческой организации "Агентство по проведению спортивно-массовых и культурно-зрелищных мероприятий "СпортКульт51" на организацию и проведение культурно-массовых, информационно-просветительских и зрелищных мероприятий</t>
  </si>
  <si>
    <t>Постановление Правительства Мурманской области от 17.03.2022  № 181-ПП "Об утверждении Порядка предоставления субсидии из областного бюджета автономной некоммерческой организации «Агентство по проведению спортивно-массовых и культурно-зрелищных мероприятий «СпортКульт51» на организацию и проведение культурно-массовых, информационно-просветительских и зрелищных мероприятий"</t>
  </si>
  <si>
    <t>Постановление Правительства Мурманской области от 11.04.2014 № 187-ПП/6 "Об утверждении правил определения объема и предоставления субсидий из областного бюджета некоммерческой микрокредитной компании "Фонд развития малого и среднего предпринимательства Мурманской области" в виде имущественного взноса на реализацию мероприятий государственной программы Мурманской области "Экономический потенциал" и непрограммной деятельности за счет средств резервного фонда Правительства Мурманской области"</t>
  </si>
  <si>
    <t>Автономная некоммерческая организация "Арктический центр компетенций"</t>
  </si>
  <si>
    <t>Постановление Правительства Мурманской области от 30.08.2021 № 601-ПП "Об утверждении Порядка предоставления субсидии из областного бюджета автономной некоммерческой организации "Агентство по проведению спортивно-массовых и культурно-зрелищных мероприятий "СпортКульт51" на развитие физической культуры и здорового образа жизни в Мурманской области"</t>
  </si>
  <si>
    <t>Реквизиты НПА, утвердившего порядок предоставления субсидии НКО</t>
  </si>
  <si>
    <t>Субсидия автономной некоммерческой организации по развитию конгрессно-выставочной, ярмарочной и информационной деятельности "Мурманконгресс" на финансовое обеспечение затрат по организации и проведению мероприятий в сфере совершенствования организации бюджетного процесса</t>
  </si>
  <si>
    <t>Министерство финансов Мурманской области</t>
  </si>
  <si>
    <t>Объем средств, предусмотернный на предоставление субсидии проектом закона "О внесении изменений в Закон Мурманской области "Об областном бюджете на 2023 год и на плановый период 2024 и 2025 годов"</t>
  </si>
  <si>
    <t>Изменения</t>
  </si>
  <si>
    <t>проект</t>
  </si>
  <si>
    <t>Постановление Правительства Мурманской области от 30.12.2020 № 985-ПП (ред. от 22.03.2023) "Об утверждении порядка предоставления и расходования субсидии из областного бюджета на финансовое обеспечение деятельности автономной некоммерческой организации по развитию конгрессно-выставочной, ярмарочной и информационной деятельности "Мурманконгресс"</t>
  </si>
  <si>
    <t>Субсидия автономной некоммерческой организации «Агентство по проведению спортивно-массовых и культурно-зрелищных мероприятий «СпортКульт51» на финансовое обеспечение затрат в сфере конгрессно-выставочной деятельности, направленной в том числе на поддержку субъектов малого и среднего предпринимательств</t>
  </si>
  <si>
    <t>Субсидия автономной некоммерческой организации по развитию конгрессно-выставочной, ярмарочной и информационной деятельности "Мурманконгресс" на реализацию мероприятий, посвященных празднованию Дня молодежи России</t>
  </si>
  <si>
    <t>Субсидия автономной некоммерческой организации по развитию конгрессно-выставочной, ярмарочной и информационной деятельности "Мурманконгресс" на проведение Окружного форума добровольцев Северо-Западного федерального округа</t>
  </si>
  <si>
    <t>Комитет молодежной политики Мурманской области</t>
  </si>
  <si>
    <t>Постановление Правительства Мурманской области от 24.06.2021 № 407-ПП "Об утверждении порядок предоставления субсидии из областного бюджета автономной некоммерческой организации по развитию конгрессно-выставочной деятельности "Мурманконгресс" на организацию мероприятий в сфере молодежной политики"</t>
  </si>
  <si>
    <t xml:space="preserve">Постановление Правительства Мурманской области от 13.11.2020 № 795-ПП "О государственной программе Мурманской области "Комфортное жилье и городская среда" (Приложение № 71 к  Программе)
</t>
  </si>
  <si>
    <t xml:space="preserve">проект Порядка </t>
  </si>
  <si>
    <t xml:space="preserve">Постановление Правительства Мурманской области от 23.06.2021 № 391-ПП (ред. от 27.04.2023)
"Об утверждении Порядка предоставления субсидии некоммерческой организации "Фонд капитального ремонта общего имущества в многоквартирных домах в Мурманской области" и о внесении изменений в некоторые постановления Правительства Мурманской области"
</t>
  </si>
  <si>
    <t xml:space="preserve">Постановление Правительства Мурманской области от 31.10.2013 № 638-ПП (ред. от 15.06.2023)
"Об утверждении Порядка определения объема и предоставления субсидии на финансовое обеспечение затрат специализированной некоммерческой организации "Фонд капитального ремонта общего имущества в многоквартирных домах в Мурманской области"
</t>
  </si>
  <si>
    <t>Объем средств, предусмотренный на предоставление субсидии законом об областном бюджете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</si>
</sst>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0" x14ac:knownFonts="1"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>
      <alignment vertical="top" wrapText="1"/>
    </xf>
    <xf numFmtId="0" fontId="4" fillId="0" borderId="5">
      <alignment horizontal="left" vertical="top" wrapText="1"/>
    </xf>
    <xf numFmtId="49" fontId="4" fillId="0" borderId="5">
      <alignment horizontal="center" vertical="top" shrinkToFit="1"/>
    </xf>
    <xf numFmtId="0" fontId="7" fillId="0" borderId="0"/>
    <xf numFmtId="43" fontId="3" fillId="0" borderId="0" applyFont="0" applyFill="0" applyBorder="0" applyAlignment="0" applyProtection="0"/>
  </cellStyleXfs>
  <cellXfs count="69">
    <xf numFmtId="0" fontId="0" fillId="0" borderId="0" xfId="0">
      <alignment vertical="top" wrapText="1"/>
    </xf>
    <xf numFmtId="0" fontId="0" fillId="0" borderId="0" xfId="0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5" fillId="3" borderId="1" xfId="1" quotePrefix="1" applyNumberFormat="1" applyFont="1" applyFill="1" applyBorder="1" applyAlignment="1" applyProtection="1">
      <alignment horizontal="justify" vertical="top" wrapText="1"/>
    </xf>
    <xf numFmtId="0" fontId="6" fillId="2" borderId="1" xfId="1" quotePrefix="1" applyNumberFormat="1" applyFont="1" applyFill="1" applyBorder="1" applyAlignment="1" applyProtection="1">
      <alignment horizontal="justify" vertical="top" wrapText="1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5" fillId="3" borderId="1" xfId="1" quotePrefix="1" applyNumberFormat="1" applyFont="1" applyFill="1" applyBorder="1" applyAlignment="1" applyProtection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justify" vertical="top" wrapText="1"/>
    </xf>
    <xf numFmtId="0" fontId="0" fillId="3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2" borderId="4" xfId="1" applyNumberFormat="1" applyFont="1" applyFill="1" applyBorder="1" applyAlignment="1" applyProtection="1">
      <alignment horizontal="justify" vertical="top" wrapText="1"/>
    </xf>
    <xf numFmtId="164" fontId="0" fillId="0" borderId="1" xfId="4" applyNumberFormat="1" applyFont="1" applyFill="1" applyBorder="1" applyAlignment="1">
      <alignment horizontal="center" vertical="center" wrapText="1"/>
    </xf>
    <xf numFmtId="164" fontId="0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1" xfId="1" quotePrefix="1" applyNumberFormat="1" applyFont="1" applyFill="1" applyBorder="1" applyAlignment="1" applyProtection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0" borderId="1" xfId="3" applyNumberFormat="1" applyFont="1" applyFill="1" applyBorder="1" applyAlignment="1" applyProtection="1">
      <alignment horizontal="center" vertical="center"/>
      <protection locked="0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1" quotePrefix="1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7" xfId="0" applyFill="1" applyBorder="1" applyAlignment="1">
      <alignment horizontal="left" vertical="top" wrapText="1"/>
    </xf>
    <xf numFmtId="0" fontId="0" fillId="0" borderId="2" xfId="0" applyBorder="1" applyAlignment="1">
      <alignment vertical="center" wrapText="1"/>
    </xf>
    <xf numFmtId="0" fontId="0" fillId="4" borderId="0" xfId="0" applyFill="1">
      <alignment vertical="top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Fill="1" applyAlignment="1">
      <alignment horizontal="right" vertical="top" wrapText="1"/>
    </xf>
    <xf numFmtId="0" fontId="9" fillId="0" borderId="0" xfId="0" applyFont="1" applyFill="1" applyAlignment="1">
      <alignment horizontal="right" vertical="top" wrapText="1"/>
    </xf>
    <xf numFmtId="0" fontId="0" fillId="0" borderId="2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</cellXfs>
  <cellStyles count="5">
    <cellStyle name="ex66" xfId="1"/>
    <cellStyle name="ex67" xfId="2"/>
    <cellStyle name="Обычный" xfId="0" builtinId="0"/>
    <cellStyle name="Обычный 2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view="pageBreakPreview" zoomScale="85" zoomScaleNormal="100" zoomScaleSheetLayoutView="85" workbookViewId="0">
      <selection activeCell="B51" sqref="B51"/>
    </sheetView>
  </sheetViews>
  <sheetFormatPr defaultRowHeight="12.75" x14ac:dyDescent="0.2"/>
  <cols>
    <col min="1" max="1" width="7.5" customWidth="1"/>
    <col min="2" max="2" width="66.33203125" customWidth="1"/>
    <col min="3" max="3" width="32.33203125" customWidth="1"/>
    <col min="4" max="4" width="59.33203125" customWidth="1"/>
    <col min="5" max="7" width="18.6640625" customWidth="1"/>
    <col min="8" max="13" width="18.6640625" style="28" customWidth="1"/>
  </cols>
  <sheetData>
    <row r="1" spans="1:13" ht="38.25" customHeight="1" x14ac:dyDescent="0.2">
      <c r="B1" s="66" t="s">
        <v>1</v>
      </c>
      <c r="C1" s="66"/>
      <c r="D1" s="66"/>
      <c r="E1" s="66"/>
      <c r="F1" s="66"/>
      <c r="G1" s="66"/>
      <c r="H1" s="51"/>
      <c r="I1" s="51"/>
      <c r="J1" s="51"/>
      <c r="K1" s="51"/>
      <c r="L1" s="51"/>
      <c r="M1" s="51"/>
    </row>
    <row r="2" spans="1:13" ht="18.75" x14ac:dyDescent="0.2">
      <c r="B2" s="62"/>
      <c r="C2" s="62"/>
      <c r="D2" s="62"/>
      <c r="E2" s="62"/>
      <c r="F2" s="62"/>
      <c r="G2" s="62"/>
      <c r="H2" s="57"/>
      <c r="I2" s="57"/>
      <c r="J2" s="57"/>
      <c r="K2" s="58"/>
      <c r="L2" s="1"/>
      <c r="M2" s="1" t="s">
        <v>0</v>
      </c>
    </row>
    <row r="3" spans="1:13" ht="63" customHeight="1" x14ac:dyDescent="0.2">
      <c r="B3" s="61" t="s">
        <v>2</v>
      </c>
      <c r="C3" s="61" t="s">
        <v>3</v>
      </c>
      <c r="D3" s="61" t="s">
        <v>47</v>
      </c>
      <c r="E3" s="60" t="s">
        <v>63</v>
      </c>
      <c r="F3" s="60"/>
      <c r="G3" s="60"/>
      <c r="H3" s="61" t="s">
        <v>51</v>
      </c>
      <c r="I3" s="61"/>
      <c r="J3" s="61"/>
      <c r="K3" s="60" t="s">
        <v>50</v>
      </c>
      <c r="L3" s="60"/>
      <c r="M3" s="60"/>
    </row>
    <row r="4" spans="1:13" x14ac:dyDescent="0.2">
      <c r="B4" s="61"/>
      <c r="C4" s="61"/>
      <c r="D4" s="61"/>
      <c r="E4" s="4" t="s">
        <v>4</v>
      </c>
      <c r="F4" s="4" t="s">
        <v>5</v>
      </c>
      <c r="G4" s="2" t="s">
        <v>6</v>
      </c>
      <c r="H4" s="52" t="s">
        <v>4</v>
      </c>
      <c r="I4" s="52" t="s">
        <v>5</v>
      </c>
      <c r="J4" s="2" t="s">
        <v>6</v>
      </c>
      <c r="K4" s="52" t="s">
        <v>4</v>
      </c>
      <c r="L4" s="52" t="s">
        <v>5</v>
      </c>
      <c r="M4" s="2" t="s">
        <v>6</v>
      </c>
    </row>
    <row r="5" spans="1:13" ht="51" x14ac:dyDescent="0.2">
      <c r="B5" s="8" t="s">
        <v>41</v>
      </c>
      <c r="C5" s="7"/>
      <c r="D5" s="5"/>
      <c r="E5" s="6"/>
      <c r="F5" s="6"/>
      <c r="G5" s="6"/>
      <c r="H5" s="6"/>
      <c r="I5" s="6"/>
      <c r="J5" s="6"/>
      <c r="K5" s="6"/>
      <c r="L5" s="6"/>
      <c r="M5" s="6"/>
    </row>
    <row r="6" spans="1:13" ht="127.5" x14ac:dyDescent="0.2">
      <c r="A6">
        <v>809</v>
      </c>
      <c r="B6" s="9" t="s">
        <v>14</v>
      </c>
      <c r="C6" s="59" t="s">
        <v>7</v>
      </c>
      <c r="D6" s="11" t="s">
        <v>32</v>
      </c>
      <c r="E6" s="33">
        <v>20000</v>
      </c>
      <c r="F6" s="33">
        <v>20000</v>
      </c>
      <c r="G6" s="33">
        <v>20000</v>
      </c>
      <c r="H6" s="33">
        <f>K6-E6</f>
        <v>-7050</v>
      </c>
      <c r="I6" s="33">
        <f t="shared" ref="I6:J6" si="0">L6-F6</f>
        <v>0</v>
      </c>
      <c r="J6" s="33">
        <f t="shared" si="0"/>
        <v>0</v>
      </c>
      <c r="K6" s="33">
        <v>12950</v>
      </c>
      <c r="L6" s="33">
        <v>20000</v>
      </c>
      <c r="M6" s="33">
        <v>20000</v>
      </c>
    </row>
    <row r="7" spans="1:13" s="28" customFormat="1" ht="89.25" x14ac:dyDescent="0.2">
      <c r="A7">
        <v>817</v>
      </c>
      <c r="B7" s="26" t="s">
        <v>24</v>
      </c>
      <c r="C7" s="59" t="s">
        <v>10</v>
      </c>
      <c r="D7" s="11" t="s">
        <v>53</v>
      </c>
      <c r="E7" s="36">
        <v>43616.699789999999</v>
      </c>
      <c r="F7" s="36">
        <v>39523.197604708497</v>
      </c>
      <c r="G7" s="36">
        <v>39883.197598639999</v>
      </c>
      <c r="H7" s="33">
        <f t="shared" ref="H7:H9" si="1">K7-E7</f>
        <v>6100</v>
      </c>
      <c r="I7" s="33">
        <f t="shared" ref="I7:I9" si="2">L7-F7</f>
        <v>0</v>
      </c>
      <c r="J7" s="33">
        <f t="shared" ref="J7:J9" si="3">M7-G7</f>
        <v>0</v>
      </c>
      <c r="K7" s="36">
        <v>49716.699789999999</v>
      </c>
      <c r="L7" s="36">
        <v>39523.197604708497</v>
      </c>
      <c r="M7" s="36">
        <v>39883.197598639999</v>
      </c>
    </row>
    <row r="8" spans="1:13" s="28" customFormat="1" ht="76.5" x14ac:dyDescent="0.2">
      <c r="A8">
        <v>834</v>
      </c>
      <c r="B8" s="29" t="s">
        <v>38</v>
      </c>
      <c r="C8" s="34" t="s">
        <v>13</v>
      </c>
      <c r="D8" s="47" t="s">
        <v>26</v>
      </c>
      <c r="E8" s="33">
        <v>5200</v>
      </c>
      <c r="F8" s="33">
        <v>200</v>
      </c>
      <c r="G8" s="33">
        <v>200</v>
      </c>
      <c r="H8" s="33">
        <f t="shared" si="1"/>
        <v>5040.08</v>
      </c>
      <c r="I8" s="33">
        <f t="shared" si="2"/>
        <v>0</v>
      </c>
      <c r="J8" s="33">
        <f t="shared" si="3"/>
        <v>0</v>
      </c>
      <c r="K8" s="33">
        <v>10240.08</v>
      </c>
      <c r="L8" s="33">
        <v>200</v>
      </c>
      <c r="M8" s="33">
        <v>200</v>
      </c>
    </row>
    <row r="9" spans="1:13" s="28" customFormat="1" ht="63.75" x14ac:dyDescent="0.2">
      <c r="A9" s="28">
        <v>808</v>
      </c>
      <c r="B9" s="11" t="s">
        <v>48</v>
      </c>
      <c r="C9" s="25" t="s">
        <v>49</v>
      </c>
      <c r="D9" s="25" t="s">
        <v>52</v>
      </c>
      <c r="E9" s="33">
        <v>0</v>
      </c>
      <c r="F9" s="33">
        <v>0</v>
      </c>
      <c r="G9" s="33">
        <v>0</v>
      </c>
      <c r="H9" s="33">
        <f t="shared" si="1"/>
        <v>10000</v>
      </c>
      <c r="I9" s="33">
        <f t="shared" si="2"/>
        <v>0</v>
      </c>
      <c r="J9" s="33">
        <f t="shared" si="3"/>
        <v>0</v>
      </c>
      <c r="K9" s="33">
        <v>10000</v>
      </c>
      <c r="L9" s="33">
        <v>0</v>
      </c>
      <c r="M9" s="33">
        <v>0</v>
      </c>
    </row>
    <row r="10" spans="1:13" s="28" customFormat="1" ht="89.25" x14ac:dyDescent="0.2">
      <c r="A10" s="28">
        <v>815</v>
      </c>
      <c r="B10" s="53" t="s">
        <v>55</v>
      </c>
      <c r="C10" s="34" t="s">
        <v>57</v>
      </c>
      <c r="D10" s="54" t="s">
        <v>58</v>
      </c>
      <c r="E10" s="33">
        <v>0</v>
      </c>
      <c r="F10" s="33">
        <v>0</v>
      </c>
      <c r="G10" s="33">
        <v>0</v>
      </c>
      <c r="H10" s="33">
        <v>8000</v>
      </c>
      <c r="I10" s="33">
        <v>0</v>
      </c>
      <c r="J10" s="33">
        <v>0</v>
      </c>
      <c r="K10" s="33">
        <v>8000</v>
      </c>
      <c r="L10" s="33"/>
      <c r="M10" s="33"/>
    </row>
    <row r="11" spans="1:13" s="28" customFormat="1" ht="89.25" x14ac:dyDescent="0.2">
      <c r="A11" s="28">
        <v>815</v>
      </c>
      <c r="B11" s="53" t="s">
        <v>56</v>
      </c>
      <c r="C11" s="34" t="s">
        <v>57</v>
      </c>
      <c r="D11" s="25" t="s">
        <v>58</v>
      </c>
      <c r="E11" s="33">
        <v>0</v>
      </c>
      <c r="F11" s="33">
        <v>0</v>
      </c>
      <c r="G11" s="33">
        <v>0</v>
      </c>
      <c r="H11" s="33">
        <v>8000</v>
      </c>
      <c r="I11" s="33">
        <v>0</v>
      </c>
      <c r="J11" s="33">
        <v>0</v>
      </c>
      <c r="K11" s="33">
        <v>8000</v>
      </c>
      <c r="L11" s="33"/>
      <c r="M11" s="33"/>
    </row>
    <row r="12" spans="1:13" ht="38.25" x14ac:dyDescent="0.2">
      <c r="B12" s="8" t="s">
        <v>15</v>
      </c>
      <c r="C12" s="7"/>
      <c r="D12" s="30"/>
      <c r="E12" s="46"/>
      <c r="F12" s="46"/>
      <c r="G12" s="46"/>
      <c r="H12" s="46"/>
      <c r="I12" s="46"/>
      <c r="J12" s="46"/>
      <c r="K12" s="46"/>
      <c r="L12" s="46"/>
      <c r="M12" s="46"/>
    </row>
    <row r="13" spans="1:13" ht="140.25" customHeight="1" x14ac:dyDescent="0.2">
      <c r="A13">
        <v>809</v>
      </c>
      <c r="B13" s="3" t="s">
        <v>16</v>
      </c>
      <c r="C13" s="63" t="s">
        <v>7</v>
      </c>
      <c r="D13" s="63" t="s">
        <v>44</v>
      </c>
      <c r="E13" s="33">
        <v>6665.3191500000003</v>
      </c>
      <c r="F13" s="33">
        <v>7351.8085199999996</v>
      </c>
      <c r="G13" s="33">
        <v>7351.8085199999996</v>
      </c>
      <c r="H13" s="33">
        <f t="shared" ref="H13:H16" si="4">K13-E13</f>
        <v>-961</v>
      </c>
      <c r="I13" s="33">
        <f t="shared" ref="I13:I16" si="5">L13-F13</f>
        <v>-1606.2999999999993</v>
      </c>
      <c r="J13" s="33">
        <f t="shared" ref="J13:J16" si="6">M13-G13</f>
        <v>-6910.7</v>
      </c>
      <c r="K13" s="33">
        <v>5704.3191500000003</v>
      </c>
      <c r="L13" s="33">
        <v>5745.5085200000003</v>
      </c>
      <c r="M13" s="33">
        <v>441.10852</v>
      </c>
    </row>
    <row r="14" spans="1:13" ht="38.25" x14ac:dyDescent="0.2">
      <c r="A14">
        <v>809</v>
      </c>
      <c r="B14" s="3" t="s">
        <v>17</v>
      </c>
      <c r="C14" s="64"/>
      <c r="D14" s="64"/>
      <c r="E14" s="33">
        <v>10723.29788</v>
      </c>
      <c r="F14" s="33">
        <v>12013.936180000001</v>
      </c>
      <c r="G14" s="33">
        <v>12013.936180000001</v>
      </c>
      <c r="H14" s="33">
        <f t="shared" si="4"/>
        <v>487.97871999999916</v>
      </c>
      <c r="I14" s="33">
        <f t="shared" si="5"/>
        <v>-562.20000000000073</v>
      </c>
      <c r="J14" s="33">
        <f t="shared" si="6"/>
        <v>-11293.1</v>
      </c>
      <c r="K14" s="33">
        <v>11211.276599999999</v>
      </c>
      <c r="L14" s="33">
        <v>11451.73618</v>
      </c>
      <c r="M14" s="33">
        <v>720.83618000000001</v>
      </c>
    </row>
    <row r="15" spans="1:13" ht="25.5" x14ac:dyDescent="0.2">
      <c r="A15">
        <v>809</v>
      </c>
      <c r="B15" s="12" t="s">
        <v>18</v>
      </c>
      <c r="C15" s="65"/>
      <c r="D15" s="65"/>
      <c r="E15" s="33">
        <f>4721.0046+8374.57446</f>
        <v>13095.57906</v>
      </c>
      <c r="F15" s="33">
        <f>4721004.6/1000</f>
        <v>4721.0045999999993</v>
      </c>
      <c r="G15" s="33">
        <f>4721004.6/1000</f>
        <v>4721.0045999999993</v>
      </c>
      <c r="H15" s="33">
        <f t="shared" si="4"/>
        <v>34.148939999999129</v>
      </c>
      <c r="I15" s="33">
        <f t="shared" si="5"/>
        <v>0</v>
      </c>
      <c r="J15" s="33">
        <f t="shared" si="6"/>
        <v>0</v>
      </c>
      <c r="K15" s="33">
        <v>13129.727999999999</v>
      </c>
      <c r="L15" s="33">
        <v>4721.0045999999993</v>
      </c>
      <c r="M15" s="33">
        <v>4721.0046000000002</v>
      </c>
    </row>
    <row r="16" spans="1:13" s="28" customFormat="1" ht="127.5" x14ac:dyDescent="0.2">
      <c r="A16">
        <v>834</v>
      </c>
      <c r="B16" s="29" t="s">
        <v>37</v>
      </c>
      <c r="C16" s="34" t="s">
        <v>13</v>
      </c>
      <c r="D16" s="11" t="s">
        <v>25</v>
      </c>
      <c r="E16" s="33">
        <v>10000</v>
      </c>
      <c r="F16" s="33">
        <v>0</v>
      </c>
      <c r="G16" s="33">
        <v>0</v>
      </c>
      <c r="H16" s="33">
        <f t="shared" si="4"/>
        <v>-5040.08</v>
      </c>
      <c r="I16" s="33">
        <f t="shared" si="5"/>
        <v>0</v>
      </c>
      <c r="J16" s="33">
        <f t="shared" si="6"/>
        <v>0</v>
      </c>
      <c r="K16" s="33">
        <v>4959.92</v>
      </c>
      <c r="L16" s="33">
        <v>0</v>
      </c>
      <c r="M16" s="33">
        <v>0</v>
      </c>
    </row>
    <row r="17" spans="1:13" ht="25.5" x14ac:dyDescent="0.2">
      <c r="B17" s="13" t="s">
        <v>45</v>
      </c>
      <c r="C17" s="14"/>
      <c r="D17" s="15"/>
      <c r="E17" s="37"/>
      <c r="F17" s="37"/>
      <c r="G17" s="37"/>
      <c r="H17" s="37"/>
      <c r="I17" s="37"/>
      <c r="J17" s="37"/>
      <c r="K17" s="37"/>
      <c r="L17" s="37"/>
      <c r="M17" s="37"/>
    </row>
    <row r="18" spans="1:13" ht="127.5" x14ac:dyDescent="0.2">
      <c r="A18">
        <v>809</v>
      </c>
      <c r="B18" s="16" t="s">
        <v>19</v>
      </c>
      <c r="C18" s="67" t="s">
        <v>7</v>
      </c>
      <c r="D18" s="49" t="s">
        <v>20</v>
      </c>
      <c r="E18" s="39">
        <v>19127.330000000002</v>
      </c>
      <c r="F18" s="39">
        <v>0</v>
      </c>
      <c r="G18" s="39">
        <v>0</v>
      </c>
      <c r="H18" s="33">
        <f t="shared" ref="H18" si="7">K18-E18</f>
        <v>-5858.9993000000031</v>
      </c>
      <c r="I18" s="33">
        <f t="shared" ref="I18" si="8">L18-F18</f>
        <v>0</v>
      </c>
      <c r="J18" s="33">
        <f t="shared" ref="J18" si="9">M18-G18</f>
        <v>0</v>
      </c>
      <c r="K18" s="39">
        <v>13268.330699999999</v>
      </c>
      <c r="L18" s="39">
        <v>0</v>
      </c>
      <c r="M18" s="39">
        <v>0</v>
      </c>
    </row>
    <row r="19" spans="1:13" ht="38.25" x14ac:dyDescent="0.2">
      <c r="B19" s="35" t="s">
        <v>21</v>
      </c>
      <c r="C19" s="17"/>
      <c r="D19" s="30"/>
      <c r="E19" s="40"/>
      <c r="F19" s="40"/>
      <c r="G19" s="40"/>
      <c r="H19" s="40"/>
      <c r="I19" s="40"/>
      <c r="J19" s="40"/>
      <c r="K19" s="40"/>
      <c r="L19" s="40"/>
      <c r="M19" s="40"/>
    </row>
    <row r="20" spans="1:13" ht="89.25" x14ac:dyDescent="0.2">
      <c r="A20">
        <v>809</v>
      </c>
      <c r="B20" s="18" t="s">
        <v>22</v>
      </c>
      <c r="C20" s="20" t="s">
        <v>7</v>
      </c>
      <c r="D20" s="19" t="s">
        <v>23</v>
      </c>
      <c r="E20" s="38">
        <f>36992081.19/1000</f>
        <v>36992.081189999997</v>
      </c>
      <c r="F20" s="41">
        <f>33981703.11/1000</f>
        <v>33981.703110000002</v>
      </c>
      <c r="G20" s="41">
        <f>33981703.11/1000</f>
        <v>33981.703110000002</v>
      </c>
      <c r="H20" s="33">
        <f>K20-E20</f>
        <v>-8896.1489399999955</v>
      </c>
      <c r="I20" s="33">
        <f t="shared" ref="I20" si="10">L20-F20</f>
        <v>-8104.0000000000036</v>
      </c>
      <c r="J20" s="33">
        <f t="shared" ref="J20" si="11">M20-G20</f>
        <v>-24558.200000000004</v>
      </c>
      <c r="K20" s="41">
        <v>28095.932250000002</v>
      </c>
      <c r="L20" s="41">
        <v>25877.703109999999</v>
      </c>
      <c r="M20" s="41">
        <v>9423.5031099999997</v>
      </c>
    </row>
    <row r="21" spans="1:13" s="28" customFormat="1" ht="25.5" x14ac:dyDescent="0.2">
      <c r="B21" s="32" t="s">
        <v>39</v>
      </c>
      <c r="C21" s="31"/>
      <c r="D21" s="31"/>
      <c r="E21" s="46"/>
      <c r="F21" s="46"/>
      <c r="G21" s="46"/>
      <c r="H21" s="46"/>
      <c r="I21" s="46"/>
      <c r="J21" s="46"/>
      <c r="K21" s="46"/>
      <c r="L21" s="46"/>
      <c r="M21" s="46"/>
    </row>
    <row r="22" spans="1:13" ht="102" x14ac:dyDescent="0.2">
      <c r="A22">
        <v>822</v>
      </c>
      <c r="B22" s="3" t="s">
        <v>42</v>
      </c>
      <c r="C22" s="27" t="s">
        <v>11</v>
      </c>
      <c r="D22" s="48" t="s">
        <v>43</v>
      </c>
      <c r="E22" s="45">
        <v>40000</v>
      </c>
      <c r="F22" s="42">
        <v>0</v>
      </c>
      <c r="G22" s="42">
        <v>0</v>
      </c>
      <c r="H22" s="33">
        <v>45000</v>
      </c>
      <c r="I22" s="33">
        <f t="shared" ref="I22" si="12">L22-F22</f>
        <v>0</v>
      </c>
      <c r="J22" s="33">
        <f t="shared" ref="J22" si="13">M22-G22</f>
        <v>0</v>
      </c>
      <c r="K22" s="42">
        <v>85000</v>
      </c>
      <c r="L22" s="42">
        <v>0</v>
      </c>
      <c r="M22" s="42">
        <v>0</v>
      </c>
    </row>
    <row r="23" spans="1:13" s="28" customFormat="1" ht="102" x14ac:dyDescent="0.2">
      <c r="A23">
        <v>823</v>
      </c>
      <c r="B23" s="3" t="s">
        <v>40</v>
      </c>
      <c r="C23" s="21" t="s">
        <v>12</v>
      </c>
      <c r="D23" s="11" t="s">
        <v>46</v>
      </c>
      <c r="E23" s="33">
        <v>56947.236680000002</v>
      </c>
      <c r="F23" s="33">
        <v>23837.236680000002</v>
      </c>
      <c r="G23" s="33">
        <v>23837.236680000002</v>
      </c>
      <c r="H23" s="33">
        <f t="shared" ref="H23:J24" si="14">K23-E23</f>
        <v>1000.7997399999949</v>
      </c>
      <c r="I23" s="33">
        <f t="shared" si="14"/>
        <v>0</v>
      </c>
      <c r="J23" s="33">
        <f t="shared" si="14"/>
        <v>0</v>
      </c>
      <c r="K23" s="56">
        <v>57948.036419999997</v>
      </c>
      <c r="L23" s="33">
        <v>23837.236680000002</v>
      </c>
      <c r="M23" s="33">
        <v>23837.236680000002</v>
      </c>
    </row>
    <row r="24" spans="1:13" s="28" customFormat="1" ht="76.5" x14ac:dyDescent="0.2">
      <c r="A24" s="28">
        <v>809</v>
      </c>
      <c r="B24" s="29" t="s">
        <v>54</v>
      </c>
      <c r="C24" s="50" t="s">
        <v>7</v>
      </c>
      <c r="D24" s="34" t="s">
        <v>60</v>
      </c>
      <c r="E24" s="33">
        <v>0</v>
      </c>
      <c r="F24" s="33">
        <v>0</v>
      </c>
      <c r="G24" s="33">
        <v>0</v>
      </c>
      <c r="H24" s="33">
        <f t="shared" si="14"/>
        <v>8000</v>
      </c>
      <c r="I24" s="33">
        <f t="shared" si="14"/>
        <v>0</v>
      </c>
      <c r="J24" s="33">
        <f t="shared" si="14"/>
        <v>0</v>
      </c>
      <c r="K24" s="33">
        <v>8000</v>
      </c>
      <c r="L24" s="33">
        <v>0</v>
      </c>
      <c r="M24" s="33">
        <v>0</v>
      </c>
    </row>
    <row r="25" spans="1:13" ht="38.25" x14ac:dyDescent="0.2">
      <c r="B25" s="22" t="s">
        <v>27</v>
      </c>
      <c r="C25" s="23"/>
      <c r="D25" s="24"/>
      <c r="E25" s="44"/>
      <c r="F25" s="44"/>
      <c r="G25" s="44"/>
      <c r="H25" s="44"/>
      <c r="I25" s="44"/>
      <c r="J25" s="44"/>
      <c r="K25" s="44"/>
      <c r="L25" s="44"/>
      <c r="M25" s="44"/>
    </row>
    <row r="26" spans="1:13" ht="89.25" x14ac:dyDescent="0.2">
      <c r="A26">
        <v>811</v>
      </c>
      <c r="B26" s="68" t="s">
        <v>28</v>
      </c>
      <c r="C26" s="68" t="s">
        <v>8</v>
      </c>
      <c r="D26" s="68" t="s">
        <v>29</v>
      </c>
      <c r="E26" s="43">
        <v>7954.6246700000002</v>
      </c>
      <c r="F26" s="43">
        <v>7954.6246700000002</v>
      </c>
      <c r="G26" s="43">
        <v>7954.6246700000002</v>
      </c>
      <c r="H26" s="33">
        <f t="shared" ref="H26" si="15">K26-E26</f>
        <v>-2127.6595800000005</v>
      </c>
      <c r="I26" s="33">
        <f t="shared" ref="I26" si="16">L26-F26</f>
        <v>0</v>
      </c>
      <c r="J26" s="33">
        <f t="shared" ref="J26" si="17">M26-G26</f>
        <v>0</v>
      </c>
      <c r="K26" s="43">
        <v>5826.9650899999997</v>
      </c>
      <c r="L26" s="43">
        <v>7954.6246700000002</v>
      </c>
      <c r="M26" s="43">
        <v>7954.6246700000002</v>
      </c>
    </row>
    <row r="27" spans="1:13" ht="25.5" x14ac:dyDescent="0.2">
      <c r="B27" s="8" t="s">
        <v>30</v>
      </c>
      <c r="C27" s="7"/>
      <c r="D27" s="30"/>
      <c r="E27" s="46"/>
      <c r="F27" s="46"/>
      <c r="G27" s="46"/>
      <c r="H27" s="46"/>
      <c r="I27" s="46"/>
      <c r="J27" s="46"/>
      <c r="K27" s="46"/>
      <c r="L27" s="46"/>
      <c r="M27" s="46"/>
    </row>
    <row r="28" spans="1:13" ht="76.5" x14ac:dyDescent="0.2">
      <c r="A28" s="55">
        <v>814</v>
      </c>
      <c r="B28" s="3" t="s">
        <v>31</v>
      </c>
      <c r="C28" s="10" t="s">
        <v>9</v>
      </c>
      <c r="D28" s="11" t="s">
        <v>59</v>
      </c>
      <c r="E28" s="33">
        <v>57572.633150000001</v>
      </c>
      <c r="F28" s="33">
        <v>31629.533149999999</v>
      </c>
      <c r="G28" s="33">
        <v>31629.533149999999</v>
      </c>
      <c r="H28" s="33">
        <f>K28-E28</f>
        <v>4000</v>
      </c>
      <c r="I28" s="33">
        <f t="shared" ref="I28" si="18">L28-F28</f>
        <v>0</v>
      </c>
      <c r="J28" s="33">
        <f t="shared" ref="J28" si="19">M28-G28</f>
        <v>0</v>
      </c>
      <c r="K28" s="33">
        <v>61572.633150000001</v>
      </c>
      <c r="L28" s="33">
        <v>31629.533149999999</v>
      </c>
      <c r="M28" s="33">
        <v>31629.533149999999</v>
      </c>
    </row>
    <row r="29" spans="1:13" ht="25.5" x14ac:dyDescent="0.2">
      <c r="B29" s="32" t="s">
        <v>33</v>
      </c>
      <c r="C29" s="31"/>
      <c r="D29" s="30"/>
      <c r="E29" s="46"/>
      <c r="F29" s="46"/>
      <c r="G29" s="46"/>
      <c r="H29" s="46"/>
      <c r="I29" s="46"/>
      <c r="J29" s="46"/>
      <c r="K29" s="46"/>
      <c r="L29" s="46"/>
      <c r="M29" s="46"/>
    </row>
    <row r="30" spans="1:13" ht="102" x14ac:dyDescent="0.2">
      <c r="A30" s="55">
        <v>807</v>
      </c>
      <c r="B30" s="29" t="s">
        <v>34</v>
      </c>
      <c r="C30" s="63" t="s">
        <v>35</v>
      </c>
      <c r="D30" s="11" t="s">
        <v>62</v>
      </c>
      <c r="E30" s="33">
        <v>141600</v>
      </c>
      <c r="F30" s="33">
        <v>139045.4</v>
      </c>
      <c r="G30" s="33">
        <v>139120</v>
      </c>
      <c r="H30" s="33">
        <f t="shared" ref="H30:H31" si="20">K30-E30</f>
        <v>4975.422980000003</v>
      </c>
      <c r="I30" s="33">
        <f t="shared" ref="I30:I31" si="21">L30-F30</f>
        <v>-2.2969999990891665E-2</v>
      </c>
      <c r="J30" s="33">
        <f t="shared" ref="J30:J31" si="22">M30-G30</f>
        <v>2.0900000003166497E-2</v>
      </c>
      <c r="K30" s="33">
        <v>146575.42298</v>
      </c>
      <c r="L30" s="33">
        <v>139045.37703</v>
      </c>
      <c r="M30" s="33">
        <v>139120.0209</v>
      </c>
    </row>
    <row r="31" spans="1:13" ht="114.75" x14ac:dyDescent="0.2">
      <c r="A31" s="55">
        <v>807</v>
      </c>
      <c r="B31" s="28" t="s">
        <v>36</v>
      </c>
      <c r="C31" s="64"/>
      <c r="D31" s="11" t="s">
        <v>61</v>
      </c>
      <c r="E31" s="33">
        <v>273012</v>
      </c>
      <c r="F31" s="33">
        <v>211826.90083</v>
      </c>
      <c r="G31" s="33">
        <v>296538.7</v>
      </c>
      <c r="H31" s="33">
        <f t="shared" si="20"/>
        <v>116609.10565999994</v>
      </c>
      <c r="I31" s="33">
        <f t="shared" si="21"/>
        <v>-17952.19154</v>
      </c>
      <c r="J31" s="33">
        <f t="shared" si="22"/>
        <v>-4.0000000037252903E-2</v>
      </c>
      <c r="K31" s="33">
        <v>389621.10565999994</v>
      </c>
      <c r="L31" s="33">
        <v>193874.70929</v>
      </c>
      <c r="M31" s="33">
        <v>296538.65999999997</v>
      </c>
    </row>
  </sheetData>
  <autoFilter ref="A4:M31"/>
  <customSheetViews>
    <customSheetView guid="{B602ECE4-D5CA-4B0E-9D38-DC16213C14A9}" printArea="1" showAutoFilter="1">
      <pane xSplit="4" ySplit="5" topLeftCell="O35" activePane="bottomRight" state="frozen"/>
      <selection pane="bottomRight" activeCell="R37" sqref="R37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1"/>
      <autoFilter ref="A4:AB55"/>
    </customSheetView>
    <customSheetView guid="{0513E891-42FF-4285-A7DF-54C9428F90FB}" showPageBreaks="1" printArea="1" showAutoFilter="1">
      <selection activeCell="F24" sqref="F24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2"/>
      <autoFilter ref="A3:F41"/>
    </customSheetView>
    <customSheetView guid="{A5B3FD38-824C-43DD-96F4-7C55A72B2378}" printArea="1" showAutoFilter="1">
      <selection activeCell="B39" sqref="B39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3"/>
      <autoFilter ref="A3:F39">
        <filterColumn colId="4" showButton="0"/>
      </autoFilter>
    </customSheetView>
    <customSheetView guid="{C9A0C014-6F01-46C9-9797-627828FCF0FD}" printArea="1" showAutoFilter="1" topLeftCell="A31">
      <selection activeCell="E37" sqref="E37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4"/>
      <autoFilter ref="A3:F39"/>
    </customSheetView>
    <customSheetView guid="{E7DFD32D-ABE4-4E50-9E98-DE03EF9D1B60}" printArea="1" showAutoFilter="1">
      <selection activeCell="F5" sqref="F5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5"/>
      <autoFilter ref="A3:F39"/>
    </customSheetView>
    <customSheetView guid="{A2582765-82FD-4098-AFDC-7BB41C11225F}" showPageBreaks="1" printArea="1" showAutoFilter="1" topLeftCell="A40">
      <selection activeCell="I42" sqref="I42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6"/>
      <autoFilter ref="A4:K51"/>
    </customSheetView>
    <customSheetView guid="{9F7B9AA0-59B9-4C13-80BE-5DED8E2FF3ED}" printArea="1" filter="1" showAutoFilter="1">
      <selection activeCell="C62" sqref="C62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7"/>
      <autoFilter ref="A4:P52">
        <filterColumn colId="0">
          <filters>
            <filter val="808"/>
            <filter val="812"/>
            <filter val="817"/>
            <filter val="846"/>
          </filters>
        </filterColumn>
      </autoFilter>
    </customSheetView>
    <customSheetView guid="{5B3B13D8-21F5-4EBD-994F-F180BE727088}" printArea="1" filter="1" showAutoFilter="1">
      <selection activeCell="P11" sqref="P11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8"/>
      <autoFilter ref="A4:P52">
        <filterColumn colId="0">
          <filters>
            <filter val="811"/>
          </filters>
        </filterColumn>
      </autoFilter>
    </customSheetView>
    <customSheetView guid="{393FACC9-6791-48DA-A68B-40C5B9C947EE}" scale="85" showAutoFilter="1" topLeftCell="A13">
      <selection activeCell="H2" sqref="H2"/>
      <pageMargins left="0.70866141732283472" right="0.70866141732283472" top="0.31496062992125984" bottom="0.35433070866141736" header="0.31496062992125984" footer="0.31496062992125984"/>
      <pageSetup paperSize="9" scale="60" fitToHeight="0" orientation="portrait" r:id="rId9"/>
      <autoFilter ref="A4:P53"/>
    </customSheetView>
    <customSheetView guid="{3EDFCCF9-CAC8-4240-992E-E315664067E6}" scale="85" showPageBreaks="1" printArea="1" filter="1" showAutoFilter="1" view="pageBreakPreview">
      <selection activeCell="J56" sqref="J56"/>
      <pageMargins left="0.70866141732283472" right="0.70866141732283472" top="0.31496062992125984" bottom="0.35433070866141736" header="0.31496062992125984" footer="0.31496062992125984"/>
      <pageSetup paperSize="9" scale="40" fitToHeight="0" orientation="landscape" r:id="rId10"/>
      <autoFilter ref="A4:AA55">
        <filterColumn colId="0">
          <filters>
            <filter val="823"/>
          </filters>
        </filterColumn>
      </autoFilter>
    </customSheetView>
    <customSheetView guid="{EFB1C2F8-6C53-4A12-B230-5AAF17127C11}" scale="85" showPageBreaks="1" printArea="1" filter="1" showAutoFilter="1" view="pageBreakPreview">
      <selection activeCell="K56" sqref="K56"/>
      <pageMargins left="0.70866141732283472" right="0.70866141732283472" top="0.31496062992125984" bottom="0.35433070866141736" header="0.31496062992125984" footer="0.31496062992125984"/>
      <pageSetup paperSize="9" scale="40" fitToHeight="0" orientation="landscape" r:id="rId11"/>
      <autoFilter ref="A4:AA55">
        <filterColumn colId="0">
          <filters>
            <filter val="822"/>
          </filters>
        </filterColumn>
      </autoFilter>
    </customSheetView>
    <customSheetView guid="{38D50F9B-0947-44F5-B53A-9E03DD2855D0}" scale="85" showPageBreaks="1" printArea="1" showAutoFilter="1" hiddenColumns="1" view="pageBreakPreview">
      <selection activeCell="L7" sqref="L7"/>
      <pageMargins left="0.70866141732283472" right="0.70866141732283472" top="0.31496062992125984" bottom="0.35433070866141736" header="0.31496062992125984" footer="0.31496062992125984"/>
      <pageSetup paperSize="9" scale="40" fitToHeight="0" orientation="landscape" r:id="rId12"/>
      <autoFilter ref="A4:AB55"/>
    </customSheetView>
  </customSheetViews>
  <mergeCells count="12">
    <mergeCell ref="D13:D15"/>
    <mergeCell ref="C13:C15"/>
    <mergeCell ref="B1:G1"/>
    <mergeCell ref="B3:B4"/>
    <mergeCell ref="C3:C4"/>
    <mergeCell ref="D3:D4"/>
    <mergeCell ref="E3:G3"/>
    <mergeCell ref="K3:M3"/>
    <mergeCell ref="H3:J3"/>
    <mergeCell ref="E2:G2"/>
    <mergeCell ref="B2:D2"/>
    <mergeCell ref="C30:C31"/>
  </mergeCells>
  <pageMargins left="0.70866141732283472" right="0.70866141732283472" top="0.31496062992125984" bottom="0.35433070866141736" header="0.31496062992125984" footer="0.31496062992125984"/>
  <pageSetup paperSize="9" scale="40" fitToHeight="0" orientation="landscape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Ищенко Р.С.</dc:creator>
  <cp:lastModifiedBy>Черенкова Е.А.</cp:lastModifiedBy>
  <cp:lastPrinted>2023-08-24T06:03:13Z</cp:lastPrinted>
  <dcterms:created xsi:type="dcterms:W3CDTF">2021-03-16T12:50:45Z</dcterms:created>
  <dcterms:modified xsi:type="dcterms:W3CDTF">2023-08-28T09:22:37Z</dcterms:modified>
</cp:coreProperties>
</file>